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60" windowWidth="20730" windowHeight="11700"/>
  </bookViews>
  <sheets>
    <sheet name="Foglio1" sheetId="1" r:id="rId1"/>
  </sheet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8" i="1"/>
  <c r="E13" i="1"/>
  <c r="E10" i="1"/>
  <c r="E7" i="1"/>
  <c r="E6" i="1" l="1"/>
  <c r="E9" i="1" l="1"/>
  <c r="E4" i="1"/>
</calcChain>
</file>

<file path=xl/sharedStrings.xml><?xml version="1.0" encoding="utf-8"?>
<sst xmlns="http://schemas.openxmlformats.org/spreadsheetml/2006/main" count="114" uniqueCount="70">
  <si>
    <t xml:space="preserve">CV </t>
  </si>
  <si>
    <t>IACOPINI Annamaria</t>
  </si>
  <si>
    <t>Nominativo</t>
  </si>
  <si>
    <t>Descrizione dell'incarico</t>
  </si>
  <si>
    <t>Estremi atto conferimento incarico</t>
  </si>
  <si>
    <t>Durata (da - a)</t>
  </si>
  <si>
    <t>Compenso lordo (con evidenza di eventuali componenti variabili o legate alla valutazione del risultato)</t>
  </si>
  <si>
    <t>Svolgimento di incarichi o titolarità di cariche in enti di diritto privato regolati o finanziati dalla P.A o relativi allo svolgimento di attività professionali</t>
  </si>
  <si>
    <t>Attestazione di avvenuta verifica dell'insussistenza di situzioni, anche potenziali, di conflitto di interessi</t>
  </si>
  <si>
    <t>CHIUMMIENTO Vincenza</t>
  </si>
  <si>
    <t>Prestazione professionale di supporto ed assistenza alle attività amministrative della Fondazione</t>
  </si>
  <si>
    <t>Accordo di collaborazione professionale Prot. 1191/17 RU del 29/09/2017</t>
  </si>
  <si>
    <t>FUSARO Raffaele</t>
  </si>
  <si>
    <t>giugno 2018</t>
  </si>
  <si>
    <t>gennaio-dicembre 2018</t>
  </si>
  <si>
    <t>ottobre 2018</t>
  </si>
  <si>
    <t>TARICANO Caterina</t>
  </si>
  <si>
    <t>Collaborazione organizzazione Cinecampus 2018</t>
  </si>
  <si>
    <t>Prot. 1445/18 ACC2 del 18/12/2018</t>
  </si>
  <si>
    <t>DELLA CASA Stefano</t>
  </si>
  <si>
    <t>Collaborazione per la XI edizione di CineCampus – Lezioni di Cinema, organizzato da Roma Lazio Film Commission nell’ambito della Festa del Cinema di Roma 2018</t>
  </si>
  <si>
    <t>Prot. 1719/19-A23</t>
  </si>
  <si>
    <t>Realizzazione 2 video promozionali per la RLFC con adattamenti in italiano ed inglese</t>
  </si>
  <si>
    <t>Organizzazione ospitalità dei partecipanti a La città incantata - 4° Meeting internazionale dei disegnatori che salvano il mondo dall'8 al 10/6/2018</t>
  </si>
  <si>
    <t>GIANANDREA Francesca Romana</t>
  </si>
  <si>
    <t>SABATINI Alberto</t>
  </si>
  <si>
    <t>Consulenza tecnico contabile, amministrativa e fiscale anno 2018</t>
  </si>
  <si>
    <t>Prot. 1888/19-A24</t>
  </si>
  <si>
    <t>DI BUONO Marco</t>
  </si>
  <si>
    <t>Realizzazione interviste "Location del cuore" evento del 25/3/2019 c/o Sala Fellini di Cinecittà Studios, l'evento "Tulipani di seta nera" del 5/5/19 c/o Teatro Brancaccio, evento del 9/7/2019 c/o WeGil di presentazione Bando Lazio Cinema International</t>
  </si>
  <si>
    <t>marzo, maggio, luglio 2019</t>
  </si>
  <si>
    <t>Prot. 1506/19 ACC2 del 21/03/19; Prot 1537/19 ACC2 del 06/05/19; Prot. 1572/19 ACC3 del 03/07/19</t>
  </si>
  <si>
    <t>ALONZO Vittorio</t>
  </si>
  <si>
    <t>Supporto organizzazione del workshop di coproduzione EAVE Puentes 2019</t>
  </si>
  <si>
    <t>Prot. 1356/18 ACC2 del 02/08/18</t>
  </si>
  <si>
    <t>Prot. 1733/19-A23</t>
  </si>
  <si>
    <t>Prot. 1521/19 RU del 12/04/19</t>
  </si>
  <si>
    <t>giugno-luglio 2019</t>
  </si>
  <si>
    <t>febbraio 2019</t>
  </si>
  <si>
    <t>2018</t>
  </si>
  <si>
    <t>Dichiarazione</t>
  </si>
  <si>
    <t>Attestazione</t>
  </si>
  <si>
    <t>COLANGELO Natalia</t>
  </si>
  <si>
    <t>DI STEFANO Federico</t>
  </si>
  <si>
    <t>Titolari di incarichi di collaborazione e consulenza - 2019</t>
  </si>
  <si>
    <t>gennaio-dicembre 2019</t>
  </si>
  <si>
    <t>maggio, ottobre 2019</t>
  </si>
  <si>
    <t>Collaborazione occasionale per l'evento "Visionarie" del 4/5/19 c/o Palazzo Merulana in qualità di intervistatrice per l'iniziativa "Location del cuore" + Servizio di hostess per il festival di Cannes dal 14 al 20/05/2019 + Servizio di hostess per la Festa del cinema di Roma dal 17 al 27/10/2019</t>
  </si>
  <si>
    <t>Prot. 1536/19 ACC2 del 06/05/19; 1541/19 ACC2 del 13/05/19; 2041/19-A25</t>
  </si>
  <si>
    <t>Servizio di hostess vari e c/o Festa del Cinema di Roma dal 17 al 27/10/2019</t>
  </si>
  <si>
    <t>Prot. 1503/19 ACC2 del  19/03/19; 1568/19 ACC3 del 02/07/19; 2038/19-A25; 2057/19-A25</t>
  </si>
  <si>
    <t>marzo, luglio, ottobre, dicembre 2019</t>
  </si>
  <si>
    <t>Servizio di steward vari e c/o Festa del Cinema di Roma dal 17 al 27/10/2019</t>
  </si>
  <si>
    <t>Prot. 1504/19 ACC2 del  19/03/19; 1569/19 ACC3 del 02/07/19; 2040/19-A25</t>
  </si>
  <si>
    <t>marzo, luglio, ottobre 2019</t>
  </si>
  <si>
    <t>MARIGLIANI Maria Rita</t>
  </si>
  <si>
    <t>Gestione social network della RLFC nel primo semestre 2019</t>
  </si>
  <si>
    <t>gennaio - giugno 2019</t>
  </si>
  <si>
    <t>Prot. 1607/19 ACC3 del 30/09/19</t>
  </si>
  <si>
    <t>CALVANO Alberto</t>
  </si>
  <si>
    <t>Servizio di tecnico audio video con noleggio attrezzatura con durante la Festa del Cinema di Roma 2019</t>
  </si>
  <si>
    <t>ottobre 2019</t>
  </si>
  <si>
    <t>PAPA Nelson</t>
  </si>
  <si>
    <t>XHARJA Xhejni</t>
  </si>
  <si>
    <t>Servizio di hostess per la Festa del cinema di Roma dal 17 al 27/10/2019</t>
  </si>
  <si>
    <t>Prot. 2042/19-A25</t>
  </si>
  <si>
    <t>Servizio di steward per la Festa del cinema di Roma dal 17 al 27/10/2019</t>
  </si>
  <si>
    <t>Prot. 1628/19 ACC3 del 11/11/19</t>
  </si>
  <si>
    <t>Prot. 1614/19 ACC3 del 07/10/19</t>
  </si>
  <si>
    <t xml:space="preserve">Dichiarazione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</si>
</sst>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3" fillId="10" borderId="2" applyNumberFormat="0" applyAlignment="0" applyProtection="0"/>
    <xf numFmtId="0" fontId="14" fillId="0" borderId="3" applyNumberFormat="0" applyFill="0" applyAlignment="0" applyProtection="0"/>
    <xf numFmtId="0" fontId="15" fillId="15" borderId="4" applyNumberFormat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3" borderId="0" applyNumberFormat="0" applyBorder="0" applyAlignment="0" applyProtection="0"/>
    <xf numFmtId="44" fontId="1" fillId="0" borderId="0" applyFont="0" applyFill="0" applyBorder="0" applyAlignment="0" applyProtection="0"/>
    <xf numFmtId="0" fontId="12" fillId="11" borderId="0" applyNumberFormat="0" applyBorder="0" applyAlignment="0" applyProtection="0"/>
    <xf numFmtId="0" fontId="5" fillId="6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1" fillId="18" borderId="0" applyNumberFormat="0" applyBorder="0" applyAlignment="0" applyProtection="0"/>
    <xf numFmtId="0" fontId="10" fillId="8" borderId="0" applyNumberFormat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5">
    <xf numFmtId="0" fontId="0" fillId="0" borderId="0" xfId="0"/>
    <xf numFmtId="0" fontId="20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/>
    </xf>
    <xf numFmtId="0" fontId="19" fillId="0" borderId="0" xfId="0" applyFont="1" applyFill="1" applyAlignment="1">
      <alignment vertical="top"/>
    </xf>
    <xf numFmtId="49" fontId="19" fillId="0" borderId="0" xfId="0" applyNumberFormat="1" applyFont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164" fontId="19" fillId="0" borderId="0" xfId="0" applyNumberFormat="1" applyFont="1" applyAlignment="1">
      <alignment vertical="top"/>
    </xf>
    <xf numFmtId="164" fontId="21" fillId="0" borderId="1" xfId="0" applyNumberFormat="1" applyFont="1" applyBorder="1" applyAlignment="1">
      <alignment vertical="top"/>
    </xf>
    <xf numFmtId="0" fontId="23" fillId="19" borderId="1" xfId="0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164" fontId="23" fillId="19" borderId="1" xfId="0" applyNumberFormat="1" applyFont="1" applyFill="1" applyBorder="1" applyAlignment="1">
      <alignment vertical="top" wrapText="1"/>
    </xf>
    <xf numFmtId="0" fontId="23" fillId="19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164" fontId="21" fillId="0" borderId="1" xfId="0" applyNumberFormat="1" applyFont="1" applyFill="1" applyBorder="1" applyAlignment="1">
      <alignment vertical="top"/>
    </xf>
    <xf numFmtId="0" fontId="21" fillId="2" borderId="1" xfId="0" applyFont="1" applyFill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24" fillId="0" borderId="1" xfId="46" applyBorder="1" applyAlignment="1">
      <alignment horizontal="center" vertical="top"/>
    </xf>
    <xf numFmtId="0" fontId="24" fillId="0" borderId="1" xfId="46" applyBorder="1" applyAlignment="1">
      <alignment horizontal="center" vertical="top" wrapText="1"/>
    </xf>
  </cellXfs>
  <cellStyles count="47">
    <cellStyle name="20% - Colore 1 2" xfId="2"/>
    <cellStyle name="20% - Colore 2 2" xfId="3"/>
    <cellStyle name="20% - Colore 3 2" xfId="4"/>
    <cellStyle name="20% - Colore 4 2" xfId="5"/>
    <cellStyle name="20% - Colore 5 2" xfId="6"/>
    <cellStyle name="20% - Colore 6 2" xfId="7"/>
    <cellStyle name="40% - Colore 1 2" xfId="8"/>
    <cellStyle name="40% - Colore 2 2" xfId="9"/>
    <cellStyle name="40% - Colore 3 2" xfId="10"/>
    <cellStyle name="40% - Colore 4 2" xfId="11"/>
    <cellStyle name="40% - Colore 5 2" xfId="12"/>
    <cellStyle name="40% - Colore 6 2" xfId="13"/>
    <cellStyle name="60% - Colore 1 2" xfId="14"/>
    <cellStyle name="60% - Colore 2 2" xfId="15"/>
    <cellStyle name="60% - Colore 3 2" xfId="16"/>
    <cellStyle name="60% - Colore 4 2" xfId="17"/>
    <cellStyle name="60% - Colore 5 2" xfId="18"/>
    <cellStyle name="60% - Colore 6 2" xfId="19"/>
    <cellStyle name="Calcolo 2" xfId="20"/>
    <cellStyle name="Cella collegata 2" xfId="21"/>
    <cellStyle name="Cella da controllare 2" xfId="22"/>
    <cellStyle name="Collegamento ipertestuale" xfId="46" builtinId="8"/>
    <cellStyle name="Colore 1 2" xfId="23"/>
    <cellStyle name="Colore 2 2" xfId="24"/>
    <cellStyle name="Colore 3 2" xfId="25"/>
    <cellStyle name="Colore 4 2" xfId="26"/>
    <cellStyle name="Colore 5 2" xfId="27"/>
    <cellStyle name="Colore 6 2" xfId="28"/>
    <cellStyle name="Euro" xfId="1"/>
    <cellStyle name="Euro 2" xfId="44"/>
    <cellStyle name="Euro 3" xfId="29"/>
    <cellStyle name="Neutrale 2" xfId="30"/>
    <cellStyle name="Normale" xfId="0" builtinId="0"/>
    <cellStyle name="Normale 2" xfId="43"/>
    <cellStyle name="Nota 2" xfId="31"/>
    <cellStyle name="Testo avviso 2" xfId="32"/>
    <cellStyle name="Testo descrittivo 2" xfId="33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  <cellStyle name="Valuta 2" xfId="45"/>
    <cellStyle name="Valuta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malaziofilmcommission.it/media/54473-doc-small-54473-doc-della-casa-cv-2016-03-02-docx.docx" TargetMode="External"/><Relationship Id="rId13" Type="http://schemas.openxmlformats.org/officeDocument/2006/relationships/hyperlink" Target="http://www.romalaziofilmcommission.it/media/50720-doc-small-50720-doc-iacopini-cv-2017-doc.doc" TargetMode="External"/><Relationship Id="rId18" Type="http://schemas.openxmlformats.org/officeDocument/2006/relationships/hyperlink" Target="http://www.romalaziofilmcommission.it/media/54471-doc-small-54471-doc-taricano-cv-pdf.pdf" TargetMode="External"/><Relationship Id="rId3" Type="http://schemas.openxmlformats.org/officeDocument/2006/relationships/hyperlink" Target="http://www.romalaziofilmcommission.it/media/55921-photo-small-55921-photo-calvano-dichiarazione-altre-cariche-ed-incarichi-2020-01-07-jpg.jp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romalaziofilmcommission.it/media/55923-doc-small-55923-doc-colangelo-dichiarazione-altre-cariche-ed-incarichi-2019-12-19-pdf.pdf" TargetMode="External"/><Relationship Id="rId12" Type="http://schemas.openxmlformats.org/officeDocument/2006/relationships/hyperlink" Target="http://www.romalaziofilmcommission.it/media/54468-doc-small-54468-doc-gianandrea-cv-2016-12-16-pdf.pdf" TargetMode="External"/><Relationship Id="rId17" Type="http://schemas.openxmlformats.org/officeDocument/2006/relationships/hyperlink" Target="http://www.romalaziofilmcommission.it/media/54472-doc-small-54472-doc-sabatini-dichiarazione-altre-cariche-ed-incarichi-2019-07-30-pdf.pdf" TargetMode="External"/><Relationship Id="rId2" Type="http://schemas.openxmlformats.org/officeDocument/2006/relationships/hyperlink" Target="http://www.romalaziofilmcommission.it/media/55920-doc-small-55920-doc-calvano-cv-agg-2019-pdf.pdf" TargetMode="External"/><Relationship Id="rId16" Type="http://schemas.openxmlformats.org/officeDocument/2006/relationships/hyperlink" Target="http://www.romalaziofilmcommission.it/media/54470-doc-small-54470-doc-profilo-studio-di-paolo-sabatini-collaboratori-pdf.pdf" TargetMode="External"/><Relationship Id="rId20" Type="http://schemas.openxmlformats.org/officeDocument/2006/relationships/hyperlink" Target="http://www.romalaziofilmcommission.it/media/55926-doc-small-55926-doc-xharja-dichiarazione-altre-cariche-ed-incarichi-2019-12-18-pdf.pdf" TargetMode="External"/><Relationship Id="rId1" Type="http://schemas.openxmlformats.org/officeDocument/2006/relationships/hyperlink" Target="http://www.romalaziofilmcommission.it/media/54466-doc-small-54466-doc-alonzo-dichiarazione-altre-cariche-ed-incarichi-2019-04-15-pdf.pdf" TargetMode="External"/><Relationship Id="rId6" Type="http://schemas.openxmlformats.org/officeDocument/2006/relationships/hyperlink" Target="http://www.romalaziofilmcommission.it/media/55922-doc-small-55922-doc-colangelo-cv-2019-01-docx.docx" TargetMode="External"/><Relationship Id="rId11" Type="http://schemas.openxmlformats.org/officeDocument/2006/relationships/hyperlink" Target="http://www.romalaziofilmcommission.it/media/52724-doc-small-52724-doc-fusaro-cv-pdf.pdf" TargetMode="External"/><Relationship Id="rId5" Type="http://schemas.openxmlformats.org/officeDocument/2006/relationships/hyperlink" Target="http://www.romalaziofilmcommission.it/media/54467-doc-small-54467-doc-chiummiento-dichiarazione-altre-cariche-ed-incarichi-2019-01-28-pdf.pdf" TargetMode="External"/><Relationship Id="rId15" Type="http://schemas.openxmlformats.org/officeDocument/2006/relationships/hyperlink" Target="http://www.romalaziofilmcommission.it/media/50721-doc-small-50721-doc-marigliani-cv-2017-12-11-pdf.pdf" TargetMode="External"/><Relationship Id="rId10" Type="http://schemas.openxmlformats.org/officeDocument/2006/relationships/hyperlink" Target="http://www.romalaziofilmcommission.it/media/55925-doc-small-55925-doc-di-stefano-dichiarazione-altre-cariche-ed-incarichi-2019-12-21-pdf.pdf" TargetMode="External"/><Relationship Id="rId19" Type="http://schemas.openxmlformats.org/officeDocument/2006/relationships/hyperlink" Target="http://www.romalaziofilmcommission.it/media/55927-doc-small-55927-doc-xharja-cv-agg-2019-pdf.pdf" TargetMode="External"/><Relationship Id="rId4" Type="http://schemas.openxmlformats.org/officeDocument/2006/relationships/hyperlink" Target="http://www.romalaziofilmcommission.it/media/50718-doc-small-50718-doc-chiummiento-cv-2017-09-30-pdf.pdf" TargetMode="External"/><Relationship Id="rId9" Type="http://schemas.openxmlformats.org/officeDocument/2006/relationships/hyperlink" Target="http://www.romalaziofilmcommission.it/media/55924-doc-small-55924-doc-di-stefano-cv-agg-2019-pdf.pdf" TargetMode="External"/><Relationship Id="rId14" Type="http://schemas.openxmlformats.org/officeDocument/2006/relationships/hyperlink" Target="http://www.romalaziofilmcommission.it/media/54469-doc-small-54469-doc-iacopini-dichiarazione-altre-cariche-ed-incarichi-2019-07-31-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F3" sqref="F3"/>
    </sheetView>
  </sheetViews>
  <sheetFormatPr defaultRowHeight="12.75" x14ac:dyDescent="0.25"/>
  <cols>
    <col min="1" max="1" width="20.28515625" style="2" customWidth="1"/>
    <col min="2" max="2" width="41.28515625" style="2" customWidth="1"/>
    <col min="3" max="3" width="16.7109375" style="3" customWidth="1"/>
    <col min="4" max="4" width="12" style="6" bestFit="1" customWidth="1"/>
    <col min="5" max="5" width="16.28515625" style="9" customWidth="1"/>
    <col min="6" max="6" width="9.140625" style="4"/>
    <col min="7" max="7" width="20.28515625" style="2" customWidth="1"/>
    <col min="8" max="8" width="17.7109375" style="2" customWidth="1"/>
    <col min="9" max="16384" width="9.140625" style="2"/>
  </cols>
  <sheetData>
    <row r="1" spans="1:8" s="5" customFormat="1" x14ac:dyDescent="0.25">
      <c r="A1" s="1" t="s">
        <v>44</v>
      </c>
      <c r="B1" s="2"/>
      <c r="C1" s="3"/>
      <c r="D1" s="3"/>
      <c r="E1" s="9"/>
      <c r="F1" s="4"/>
      <c r="G1" s="2"/>
      <c r="H1" s="2"/>
    </row>
    <row r="3" spans="1:8" s="5" customFormat="1" ht="89.25" x14ac:dyDescent="0.25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0</v>
      </c>
      <c r="G3" s="11" t="s">
        <v>7</v>
      </c>
      <c r="H3" s="11" t="s">
        <v>8</v>
      </c>
    </row>
    <row r="4" spans="1:8" s="8" customFormat="1" ht="25.5" x14ac:dyDescent="0.25">
      <c r="A4" s="15" t="s">
        <v>32</v>
      </c>
      <c r="B4" s="16" t="s">
        <v>33</v>
      </c>
      <c r="C4" s="16" t="s">
        <v>36</v>
      </c>
      <c r="D4" s="17" t="s">
        <v>37</v>
      </c>
      <c r="E4" s="18">
        <f>1625+1625</f>
        <v>3250</v>
      </c>
      <c r="F4" s="7" t="s">
        <v>0</v>
      </c>
      <c r="G4" s="23" t="s">
        <v>40</v>
      </c>
      <c r="H4" s="7" t="s">
        <v>41</v>
      </c>
    </row>
    <row r="5" spans="1:8" s="8" customFormat="1" ht="38.25" x14ac:dyDescent="0.25">
      <c r="A5" s="15" t="s">
        <v>59</v>
      </c>
      <c r="B5" s="16" t="s">
        <v>60</v>
      </c>
      <c r="C5" s="16" t="s">
        <v>67</v>
      </c>
      <c r="D5" s="17" t="s">
        <v>61</v>
      </c>
      <c r="E5" s="18">
        <v>2040</v>
      </c>
      <c r="F5" s="23" t="s">
        <v>0</v>
      </c>
      <c r="G5" s="23" t="s">
        <v>40</v>
      </c>
      <c r="H5" s="7" t="s">
        <v>41</v>
      </c>
    </row>
    <row r="6" spans="1:8" ht="63.75" x14ac:dyDescent="0.25">
      <c r="A6" s="19" t="s">
        <v>9</v>
      </c>
      <c r="B6" s="20" t="s">
        <v>10</v>
      </c>
      <c r="C6" s="16" t="s">
        <v>11</v>
      </c>
      <c r="D6" s="17" t="s">
        <v>45</v>
      </c>
      <c r="E6" s="10">
        <f>886*12</f>
        <v>10632</v>
      </c>
      <c r="F6" s="23" t="s">
        <v>0</v>
      </c>
      <c r="G6" s="24" t="s">
        <v>40</v>
      </c>
      <c r="H6" s="7" t="s">
        <v>41</v>
      </c>
    </row>
    <row r="7" spans="1:8" s="8" customFormat="1" ht="63.75" x14ac:dyDescent="0.25">
      <c r="A7" s="22" t="s">
        <v>42</v>
      </c>
      <c r="B7" s="20" t="s">
        <v>49</v>
      </c>
      <c r="C7" s="20" t="s">
        <v>50</v>
      </c>
      <c r="D7" s="17" t="s">
        <v>51</v>
      </c>
      <c r="E7" s="10">
        <f>150+125+(1012.5+738.75)+100</f>
        <v>2126.25</v>
      </c>
      <c r="F7" s="23" t="s">
        <v>0</v>
      </c>
      <c r="G7" s="23" t="s">
        <v>40</v>
      </c>
      <c r="H7" s="7" t="s">
        <v>41</v>
      </c>
    </row>
    <row r="8" spans="1:8" s="8" customFormat="1" ht="51" x14ac:dyDescent="0.25">
      <c r="A8" s="15" t="s">
        <v>19</v>
      </c>
      <c r="B8" s="16" t="s">
        <v>20</v>
      </c>
      <c r="C8" s="16" t="s">
        <v>21</v>
      </c>
      <c r="D8" s="17" t="s">
        <v>15</v>
      </c>
      <c r="E8" s="18">
        <v>3640</v>
      </c>
      <c r="F8" s="23" t="s">
        <v>0</v>
      </c>
      <c r="G8" s="7" t="s">
        <v>40</v>
      </c>
      <c r="H8" s="7" t="s">
        <v>41</v>
      </c>
    </row>
    <row r="9" spans="1:8" s="8" customFormat="1" ht="76.5" x14ac:dyDescent="0.25">
      <c r="A9" s="15" t="s">
        <v>28</v>
      </c>
      <c r="B9" s="16" t="s">
        <v>29</v>
      </c>
      <c r="C9" s="16" t="s">
        <v>31</v>
      </c>
      <c r="D9" s="17" t="s">
        <v>30</v>
      </c>
      <c r="E9" s="18">
        <f>450+450+450</f>
        <v>1350</v>
      </c>
      <c r="F9" s="7" t="s">
        <v>0</v>
      </c>
      <c r="G9" s="7" t="s">
        <v>40</v>
      </c>
      <c r="H9" s="7" t="s">
        <v>41</v>
      </c>
    </row>
    <row r="10" spans="1:8" s="8" customFormat="1" ht="63.75" x14ac:dyDescent="0.25">
      <c r="A10" s="22" t="s">
        <v>43</v>
      </c>
      <c r="B10" s="20" t="s">
        <v>52</v>
      </c>
      <c r="C10" s="20" t="s">
        <v>53</v>
      </c>
      <c r="D10" s="17" t="s">
        <v>54</v>
      </c>
      <c r="E10" s="10">
        <f>150+125+(1012.5+588.75)</f>
        <v>1876.25</v>
      </c>
      <c r="F10" s="23" t="s">
        <v>0</v>
      </c>
      <c r="G10" s="23" t="s">
        <v>40</v>
      </c>
      <c r="H10" s="7" t="s">
        <v>41</v>
      </c>
    </row>
    <row r="11" spans="1:8" ht="25.5" x14ac:dyDescent="0.25">
      <c r="A11" s="15" t="s">
        <v>12</v>
      </c>
      <c r="B11" s="16" t="s">
        <v>22</v>
      </c>
      <c r="C11" s="16" t="s">
        <v>35</v>
      </c>
      <c r="D11" s="17" t="s">
        <v>38</v>
      </c>
      <c r="E11" s="18">
        <v>1470.59</v>
      </c>
      <c r="F11" s="23" t="s">
        <v>0</v>
      </c>
      <c r="G11" s="7" t="s">
        <v>40</v>
      </c>
      <c r="H11" s="7" t="s">
        <v>41</v>
      </c>
    </row>
    <row r="12" spans="1:8" s="8" customFormat="1" ht="51" x14ac:dyDescent="0.25">
      <c r="A12" s="21" t="s">
        <v>24</v>
      </c>
      <c r="B12" s="20" t="s">
        <v>23</v>
      </c>
      <c r="C12" s="16" t="s">
        <v>34</v>
      </c>
      <c r="D12" s="17" t="s">
        <v>13</v>
      </c>
      <c r="E12" s="10">
        <v>1300</v>
      </c>
      <c r="F12" s="23" t="s">
        <v>0</v>
      </c>
      <c r="G12" s="7" t="s">
        <v>40</v>
      </c>
      <c r="H12" s="7" t="s">
        <v>41</v>
      </c>
    </row>
    <row r="13" spans="1:8" ht="89.25" x14ac:dyDescent="0.25">
      <c r="A13" s="15" t="s">
        <v>1</v>
      </c>
      <c r="B13" s="16" t="s">
        <v>47</v>
      </c>
      <c r="C13" s="16" t="s">
        <v>48</v>
      </c>
      <c r="D13" s="17" t="s">
        <v>46</v>
      </c>
      <c r="E13" s="18">
        <f>187.5+1672.25+(1012.5+738.75)</f>
        <v>3611</v>
      </c>
      <c r="F13" s="23" t="s">
        <v>0</v>
      </c>
      <c r="G13" s="23" t="s">
        <v>40</v>
      </c>
      <c r="H13" s="7" t="s">
        <v>41</v>
      </c>
    </row>
    <row r="14" spans="1:8" s="8" customFormat="1" ht="25.5" x14ac:dyDescent="0.25">
      <c r="A14" s="15" t="s">
        <v>55</v>
      </c>
      <c r="B14" s="20" t="s">
        <v>56</v>
      </c>
      <c r="C14" s="20" t="s">
        <v>58</v>
      </c>
      <c r="D14" s="17" t="s">
        <v>57</v>
      </c>
      <c r="E14" s="10">
        <v>4420</v>
      </c>
      <c r="F14" s="23" t="s">
        <v>0</v>
      </c>
      <c r="G14" s="7" t="s">
        <v>40</v>
      </c>
      <c r="H14" s="7" t="s">
        <v>41</v>
      </c>
    </row>
    <row r="15" spans="1:8" s="8" customFormat="1" ht="25.5" x14ac:dyDescent="0.25">
      <c r="A15" s="22" t="s">
        <v>62</v>
      </c>
      <c r="B15" s="20" t="s">
        <v>66</v>
      </c>
      <c r="C15" s="20" t="s">
        <v>68</v>
      </c>
      <c r="D15" s="17" t="s">
        <v>61</v>
      </c>
      <c r="E15" s="10">
        <f>+(900+840)</f>
        <v>1740</v>
      </c>
      <c r="F15" s="7" t="s">
        <v>0</v>
      </c>
      <c r="G15" s="7" t="s">
        <v>69</v>
      </c>
      <c r="H15" s="7" t="s">
        <v>41</v>
      </c>
    </row>
    <row r="16" spans="1:8" ht="38.25" x14ac:dyDescent="0.25">
      <c r="A16" s="15" t="s">
        <v>25</v>
      </c>
      <c r="B16" s="16" t="s">
        <v>26</v>
      </c>
      <c r="C16" s="16" t="s">
        <v>27</v>
      </c>
      <c r="D16" s="17" t="s">
        <v>14</v>
      </c>
      <c r="E16" s="18">
        <v>12480</v>
      </c>
      <c r="F16" s="23" t="s">
        <v>0</v>
      </c>
      <c r="G16" s="23" t="s">
        <v>40</v>
      </c>
      <c r="H16" s="7" t="s">
        <v>41</v>
      </c>
    </row>
    <row r="17" spans="1:8" s="8" customFormat="1" ht="25.5" x14ac:dyDescent="0.25">
      <c r="A17" s="22" t="s">
        <v>16</v>
      </c>
      <c r="B17" s="22" t="s">
        <v>17</v>
      </c>
      <c r="C17" s="20" t="s">
        <v>18</v>
      </c>
      <c r="D17" s="17" t="s">
        <v>39</v>
      </c>
      <c r="E17" s="10">
        <v>3045</v>
      </c>
      <c r="F17" s="23" t="s">
        <v>0</v>
      </c>
      <c r="G17" s="7" t="s">
        <v>40</v>
      </c>
      <c r="H17" s="7" t="s">
        <v>41</v>
      </c>
    </row>
    <row r="18" spans="1:8" s="8" customFormat="1" ht="25.5" x14ac:dyDescent="0.25">
      <c r="A18" s="22" t="s">
        <v>63</v>
      </c>
      <c r="B18" s="20" t="s">
        <v>64</v>
      </c>
      <c r="C18" s="20" t="s">
        <v>65</v>
      </c>
      <c r="D18" s="17" t="s">
        <v>61</v>
      </c>
      <c r="E18" s="10">
        <f>+(1012.5+738.75)</f>
        <v>1751.25</v>
      </c>
      <c r="F18" s="23" t="s">
        <v>0</v>
      </c>
      <c r="G18" s="23" t="s">
        <v>40</v>
      </c>
      <c r="H18" s="7" t="s">
        <v>41</v>
      </c>
    </row>
  </sheetData>
  <sortState ref="A6:H16">
    <sortCondition ref="A6:A16"/>
  </sortState>
  <phoneticPr fontId="2" type="noConversion"/>
  <hyperlinks>
    <hyperlink ref="G4" r:id="rId1"/>
    <hyperlink ref="F5" r:id="rId2"/>
    <hyperlink ref="G5" r:id="rId3"/>
    <hyperlink ref="F6" r:id="rId4"/>
    <hyperlink ref="G6" r:id="rId5"/>
    <hyperlink ref="F7" r:id="rId6"/>
    <hyperlink ref="G7" r:id="rId7"/>
    <hyperlink ref="F8" r:id="rId8"/>
    <hyperlink ref="F10" r:id="rId9"/>
    <hyperlink ref="G10" r:id="rId10"/>
    <hyperlink ref="F11" r:id="rId11"/>
    <hyperlink ref="F12" r:id="rId12"/>
    <hyperlink ref="F13" r:id="rId13"/>
    <hyperlink ref="G13" r:id="rId14"/>
    <hyperlink ref="F14" r:id="rId15"/>
    <hyperlink ref="F16" r:id="rId16"/>
    <hyperlink ref="G16" r:id="rId17"/>
    <hyperlink ref="F17" r:id="rId18"/>
    <hyperlink ref="F18" r:id="rId19"/>
    <hyperlink ref="G18" r:id="rId20"/>
  </hyperlinks>
  <pageMargins left="0.51181102362204722" right="0.51181102362204722" top="0.74803149606299213" bottom="0.55118110236220474" header="0.31496062992125984" footer="0.31496062992125984"/>
  <pageSetup paperSize="9" scale="69" fitToHeight="0" orientation="landscape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Enza</cp:lastModifiedBy>
  <cp:lastPrinted>2018-01-31T09:17:25Z</cp:lastPrinted>
  <dcterms:created xsi:type="dcterms:W3CDTF">2014-10-24T16:22:12Z</dcterms:created>
  <dcterms:modified xsi:type="dcterms:W3CDTF">2020-07-30T10:46:38Z</dcterms:modified>
</cp:coreProperties>
</file>